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<sst xmlns="http://schemas.openxmlformats.org/spreadsheetml/2006/main" count="117" uniqueCount="100">
  <si>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</si>
  <si>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</si>
  <si>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</si>
  <si>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</si>
  <si>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</si>
  <si>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</si>
  <si>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</si>
  <si>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</si>
  <si>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</si>
  <si>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</si>
  <si>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</si>
  <si>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</si>
  <si>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</si>
  <si>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</si>
  <si>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</si>
  <si>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</si>
  <si>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</si>
  <si>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</si>
  <si>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</si>
  <si>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</si>
  <si>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</si>
  <si>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</si>
  <si>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</si>
  <si>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</si>
  <si>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</si>
  <si>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</si>
  <si>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</si>
  <si>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</si>
  <si>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</si>
  <si>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</si>
  <si>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</si>
  <si>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</si>
  <si>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</si>
  <si>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</si>
  <si>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</si>
  <si>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</si>
  <si>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</si>
  <si>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</si>
  <si>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</si>
  <si>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</si>
  <si>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</si>
  <si>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</si>
  <si>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</si>
  <si>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</si>
  <si>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</si>
  <si>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</si>
  <si>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</si>
  <si>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</si>
  <si>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</si>
  <si>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</si>
  <si>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</si>
  <si>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</si>
  <si>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</si>
  <si>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</si>
  <si>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</si>
  <si>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</si>
  <si>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</si>
  <si>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</si>
  <si>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</si>
  <si>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</si>
  <si>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</si>
  <si>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</si>
  <si>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</si>
  <si>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</si>
  <si>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</si>
  <si>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</si>
  <si>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</si>
  <si>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</si>
  <si>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</si>
  <si>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</si>
  <si>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</si>
  <si>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</si>
  <si>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</si>
  <si>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</si>
  <si>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</si>
  <si>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</si>
  <si>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</si>
  <si>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</si>
  <si>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</si>
  <si>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</si>
  <si>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</si>
  <si>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</si>
  <si>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</si>
  <si>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</si>
  <si>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</si>
  <si>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</si>
  <si>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</si>
  <si>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</si>
  <si>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</si>
  <si>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</si>
  <si>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</si>
  <si>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</si>
  <si>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</si>
  <si>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</si>
  <si>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</si>
  <si>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 xml:space="preserve">Приложение </t>
  </si>
  <si>
    <t>Отчет о реализации государственной программы «Управление государственным имуществом Республики  Татарстан на 2014 - 2020 годы»
за 1 квартал 2018 года</t>
  </si>
  <si>
    <t>Государственная программа  «Управление государственным имуществом Республики  Татарстан на 2014 - 2020 годы»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</si>
  <si>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2014 - 2020 годы»" от 31.12.2013 № 1140</t>
  </si>
  <si>
    <t>Дернова Татьяна Валентиновна, ведущий советник сводно-аналитического отдела, 221-40-48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</si>
</sst>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0" borderId="6" applyNumberFormat="0" applyAlignment="0" applyProtection="0"/>
    <xf numFmtId="0" fontId="0" fillId="21" borderId="7" applyNumberFormat="0" applyFont="0" applyAlignment="0" applyProtection="0"/>
    <xf numFmtId="0" fontId="6" fillId="7" borderId="6" applyNumberFormat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0" borderId="8" applyNumberFormat="0" applyAlignment="0" applyProtection="0"/>
    <xf numFmtId="0" fontId="13" fillId="23" borderId="9" applyNumberFormat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Currency" xfId="39"/>
    <cellStyle name="Currency [0]" xfId="40"/>
    <cellStyle name="Аңлатма тексты" xfId="41"/>
    <cellStyle name="Followed Hyperlink" xfId="42"/>
    <cellStyle name="Барлыгы" xfId="43"/>
    <cellStyle name="Башлам 1" xfId="44"/>
    <cellStyle name="Башлам 2" xfId="45"/>
    <cellStyle name="Башлам 3" xfId="46"/>
    <cellStyle name="Башлам 4" xfId="47"/>
    <cellStyle name="Бәйләнгән шакмак" xfId="48"/>
    <cellStyle name="Hyperlink" xfId="49"/>
    <cellStyle name="Исем" xfId="50"/>
    <cellStyle name="Исәпләү" xfId="51"/>
    <cellStyle name="Искәрмә" xfId="52"/>
    <cellStyle name="Кертү" xfId="53"/>
    <cellStyle name="Кисәтү тексты" xfId="54"/>
    <cellStyle name="Начар" xfId="55"/>
    <cellStyle name="Нейтраль" xfId="56"/>
    <cellStyle name="Comma" xfId="57"/>
    <cellStyle name="Comma [0]" xfId="58"/>
    <cellStyle name="Percent" xfId="59"/>
    <cellStyle name="Чыгару" xfId="60"/>
    <cellStyle name="Шакмак тикшерү" xfId="61"/>
    <cellStyle name="Яхшы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5" width="9.140625" style="6" customWidth="1"/>
    <col min="16" max="16" width="27.421875" style="6" customWidth="1"/>
    <col min="17" max="16384" width="9.140625" style="6" customWidth="1"/>
  </cols>
  <sheetData>
    <row r="1" spans="3:15" ht="15">
      <c r="C1" s="8"/>
      <c r="N1" s="44" t="s">
        <v>95</v>
      </c>
      <c r="O1" s="44"/>
    </row>
    <row r="2" spans="2:8" ht="45" customHeight="1">
      <c r="B2" s="45" t="s">
        <v>24</v>
      </c>
      <c r="C2" s="45"/>
      <c r="D2" s="45"/>
      <c r="E2" s="31" t="s">
        <v>97</v>
      </c>
      <c r="F2" s="31"/>
      <c r="G2" s="31"/>
      <c r="H2" s="31"/>
    </row>
    <row r="3" spans="2:8" ht="31.5" customHeight="1">
      <c r="B3" s="45" t="s">
        <v>0</v>
      </c>
      <c r="C3" s="45"/>
      <c r="D3" s="45"/>
      <c r="E3" s="31" t="s">
        <v>23</v>
      </c>
      <c r="F3" s="31"/>
      <c r="G3" s="31"/>
      <c r="H3" s="31"/>
    </row>
    <row r="4" spans="2:8" ht="76.5" customHeight="1">
      <c r="B4" s="45" t="s">
        <v>25</v>
      </c>
      <c r="C4" s="45"/>
      <c r="D4" s="45"/>
      <c r="E4" s="31" t="s">
        <v>98</v>
      </c>
      <c r="F4" s="31"/>
      <c r="G4" s="31"/>
      <c r="H4" s="31"/>
    </row>
    <row r="5" spans="2:8" ht="34.5" customHeight="1">
      <c r="B5" s="45" t="s">
        <v>1</v>
      </c>
      <c r="C5" s="45"/>
      <c r="D5" s="45"/>
      <c r="E5" s="31" t="s">
        <v>99</v>
      </c>
      <c r="F5" s="31"/>
      <c r="G5" s="31"/>
      <c r="H5" s="31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46" t="s">
        <v>96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5" ht="14.25">
      <c r="B8" s="12"/>
      <c r="C8" s="8"/>
      <c r="D8" s="8"/>
      <c r="E8" s="13"/>
    </row>
    <row r="9" spans="1:15" ht="14.25" customHeight="1">
      <c r="A9" s="1"/>
      <c r="B9" s="32" t="s">
        <v>6</v>
      </c>
      <c r="C9" s="32" t="s">
        <v>26</v>
      </c>
      <c r="D9" s="32" t="s">
        <v>64</v>
      </c>
      <c r="E9" s="32" t="s">
        <v>93</v>
      </c>
      <c r="F9" s="32" t="s">
        <v>70</v>
      </c>
      <c r="G9" s="32" t="s">
        <v>30</v>
      </c>
      <c r="H9" s="32" t="s">
        <v>28</v>
      </c>
      <c r="I9" s="32" t="s">
        <v>27</v>
      </c>
      <c r="J9" s="32" t="s">
        <v>5</v>
      </c>
      <c r="K9" s="32"/>
      <c r="L9" s="32"/>
      <c r="M9" s="32"/>
      <c r="N9" s="32"/>
      <c r="O9" s="32"/>
    </row>
    <row r="10" spans="1:15" ht="30" customHeight="1">
      <c r="A10" s="1"/>
      <c r="B10" s="32"/>
      <c r="C10" s="32"/>
      <c r="D10" s="32"/>
      <c r="E10" s="32"/>
      <c r="F10" s="32"/>
      <c r="G10" s="32"/>
      <c r="H10" s="32"/>
      <c r="I10" s="32"/>
      <c r="J10" s="32" t="s">
        <v>7</v>
      </c>
      <c r="K10" s="32"/>
      <c r="L10" s="32" t="s">
        <v>8</v>
      </c>
      <c r="M10" s="32"/>
      <c r="N10" s="32" t="s">
        <v>29</v>
      </c>
      <c r="O10" s="32" t="s">
        <v>87</v>
      </c>
    </row>
    <row r="11" spans="1:15" ht="69.75" customHeight="1">
      <c r="A11" s="1"/>
      <c r="B11" s="48"/>
      <c r="C11" s="48"/>
      <c r="D11" s="32"/>
      <c r="E11" s="32"/>
      <c r="F11" s="32"/>
      <c r="G11" s="32"/>
      <c r="H11" s="32"/>
      <c r="I11" s="32"/>
      <c r="J11" s="5" t="s">
        <v>2</v>
      </c>
      <c r="K11" s="5" t="s">
        <v>3</v>
      </c>
      <c r="L11" s="5" t="s">
        <v>2</v>
      </c>
      <c r="M11" s="5" t="s">
        <v>4</v>
      </c>
      <c r="N11" s="32"/>
      <c r="O11" s="32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4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s="15" customFormat="1" ht="100.5" customHeight="1">
      <c r="A14" s="14"/>
      <c r="B14" s="18" t="s">
        <v>32</v>
      </c>
      <c r="C14" s="19" t="s">
        <v>65</v>
      </c>
      <c r="D14" s="20" t="s">
        <v>33</v>
      </c>
      <c r="E14" s="22">
        <v>9166.96000000001</v>
      </c>
      <c r="F14" s="22">
        <v>2254.928</v>
      </c>
      <c r="G14" s="22">
        <f>F14/E14%</f>
        <v>24.59842739577785</v>
      </c>
      <c r="H14" s="22">
        <v>1527.028</v>
      </c>
      <c r="I14" s="19" t="s">
        <v>34</v>
      </c>
      <c r="J14" s="18">
        <v>100</v>
      </c>
      <c r="K14" s="18">
        <v>100</v>
      </c>
      <c r="L14" s="18">
        <v>100</v>
      </c>
      <c r="M14" s="18">
        <v>28</v>
      </c>
      <c r="N14" s="18">
        <f>M14/L14%</f>
        <v>28</v>
      </c>
      <c r="O14" s="18">
        <v>100</v>
      </c>
    </row>
    <row r="15" spans="1:15" s="15" customFormat="1" ht="21.75" customHeight="1">
      <c r="A15" s="14"/>
      <c r="B15" s="21" t="s">
        <v>36</v>
      </c>
      <c r="C15" s="37" t="s">
        <v>35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s="15" customFormat="1" ht="51.75" customHeight="1">
      <c r="A16" s="14"/>
      <c r="B16" s="22" t="s">
        <v>37</v>
      </c>
      <c r="C16" s="23" t="s">
        <v>66</v>
      </c>
      <c r="D16" s="24" t="s">
        <v>33</v>
      </c>
      <c r="E16" s="22">
        <v>9625.308000000012</v>
      </c>
      <c r="F16" s="22">
        <v>2367.6744</v>
      </c>
      <c r="G16" s="22">
        <f>F16/E16%</f>
        <v>24.598427395777847</v>
      </c>
      <c r="H16" s="22">
        <v>1603.3794000000003</v>
      </c>
      <c r="I16" s="23" t="s">
        <v>38</v>
      </c>
      <c r="J16" s="22">
        <v>100</v>
      </c>
      <c r="K16" s="22">
        <v>100</v>
      </c>
      <c r="L16" s="22">
        <v>100</v>
      </c>
      <c r="M16" s="22">
        <v>100</v>
      </c>
      <c r="N16" s="22">
        <f>M16/L16%</f>
        <v>100</v>
      </c>
      <c r="O16" s="22">
        <v>100</v>
      </c>
    </row>
    <row r="17" spans="1:15" s="15" customFormat="1" ht="63.75" customHeight="1">
      <c r="A17" s="14"/>
      <c r="B17" s="22" t="s">
        <v>39</v>
      </c>
      <c r="C17" s="23" t="s">
        <v>40</v>
      </c>
      <c r="D17" s="24" t="s">
        <v>33</v>
      </c>
      <c r="E17" s="22">
        <v>4125.132000000005</v>
      </c>
      <c r="F17" s="22">
        <v>1014.7176000000001</v>
      </c>
      <c r="G17" s="22">
        <f>F17/E17%</f>
        <v>24.598427395777854</v>
      </c>
      <c r="H17" s="22">
        <v>687.1626000000001</v>
      </c>
      <c r="I17" s="23" t="s">
        <v>41</v>
      </c>
      <c r="J17" s="22">
        <v>80</v>
      </c>
      <c r="K17" s="22">
        <v>80.33</v>
      </c>
      <c r="L17" s="22">
        <v>82</v>
      </c>
      <c r="M17" s="22">
        <v>82.8</v>
      </c>
      <c r="N17" s="22">
        <f>M17/L17%</f>
        <v>100.97560975609757</v>
      </c>
      <c r="O17" s="22">
        <v>83</v>
      </c>
    </row>
    <row r="18" spans="1:15" s="15" customFormat="1" ht="21" customHeight="1">
      <c r="A18" s="14"/>
      <c r="B18" s="25" t="s">
        <v>43</v>
      </c>
      <c r="C18" s="40" t="s">
        <v>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s="15" customFormat="1" ht="48">
      <c r="A19" s="14"/>
      <c r="B19" s="22" t="s">
        <v>44</v>
      </c>
      <c r="C19" s="23" t="s">
        <v>67</v>
      </c>
      <c r="D19" s="24" t="s">
        <v>33</v>
      </c>
      <c r="E19" s="22">
        <v>45431.45376000004</v>
      </c>
      <c r="F19" s="22">
        <v>11175.423168</v>
      </c>
      <c r="G19" s="22">
        <f aca="true" t="shared" si="0" ref="G19:G34">F19/E19%</f>
        <v>24.598427395777858</v>
      </c>
      <c r="H19" s="22">
        <v>7567.950767999998</v>
      </c>
      <c r="I19" s="23" t="s">
        <v>45</v>
      </c>
      <c r="J19" s="22">
        <v>100</v>
      </c>
      <c r="K19" s="22">
        <v>100.9</v>
      </c>
      <c r="L19" s="22">
        <v>100</v>
      </c>
      <c r="M19" s="22">
        <v>35.6</v>
      </c>
      <c r="N19" s="22">
        <f aca="true" t="shared" si="1" ref="N19:N33">M19/L19%</f>
        <v>35.6</v>
      </c>
      <c r="O19" s="22">
        <v>100</v>
      </c>
    </row>
    <row r="20" spans="1:16" s="15" customFormat="1" ht="42" customHeight="1">
      <c r="A20" s="14"/>
      <c r="B20" s="22" t="s">
        <v>47</v>
      </c>
      <c r="C20" s="23" t="s">
        <v>86</v>
      </c>
      <c r="D20" s="24" t="s">
        <v>33</v>
      </c>
      <c r="E20" s="22">
        <v>7788.249216000007</v>
      </c>
      <c r="F20" s="22">
        <v>1915.7868287999997</v>
      </c>
      <c r="G20" s="22">
        <f t="shared" si="0"/>
        <v>24.598427395777854</v>
      </c>
      <c r="H20" s="22">
        <v>1297.3629887999996</v>
      </c>
      <c r="I20" s="23" t="s">
        <v>46</v>
      </c>
      <c r="J20" s="22">
        <v>78</v>
      </c>
      <c r="K20" s="22">
        <v>78</v>
      </c>
      <c r="L20" s="22">
        <v>85</v>
      </c>
      <c r="M20" s="22">
        <v>79</v>
      </c>
      <c r="N20" s="22">
        <f t="shared" si="1"/>
        <v>92.94117647058823</v>
      </c>
      <c r="O20" s="22">
        <v>92</v>
      </c>
      <c r="P20" s="30"/>
    </row>
    <row r="21" spans="1:15" s="15" customFormat="1" ht="65.25" customHeight="1">
      <c r="A21" s="14"/>
      <c r="B21" s="22" t="s">
        <v>48</v>
      </c>
      <c r="C21" s="23" t="s">
        <v>71</v>
      </c>
      <c r="D21" s="24" t="s">
        <v>33</v>
      </c>
      <c r="E21" s="22">
        <v>6119.7</v>
      </c>
      <c r="F21" s="22">
        <v>2728.9</v>
      </c>
      <c r="G21" s="22">
        <f t="shared" si="0"/>
        <v>44.59205516610292</v>
      </c>
      <c r="H21" s="22">
        <v>1228.9</v>
      </c>
      <c r="I21" s="23" t="s">
        <v>72</v>
      </c>
      <c r="J21" s="22">
        <v>100</v>
      </c>
      <c r="K21" s="22">
        <v>100</v>
      </c>
      <c r="L21" s="22">
        <v>100</v>
      </c>
      <c r="M21" s="22">
        <v>100</v>
      </c>
      <c r="N21" s="22">
        <f t="shared" si="1"/>
        <v>100</v>
      </c>
      <c r="O21" s="22">
        <v>100</v>
      </c>
    </row>
    <row r="22" spans="1:15" s="15" customFormat="1" ht="43.5" customHeight="1">
      <c r="A22" s="14"/>
      <c r="B22" s="22" t="s">
        <v>50</v>
      </c>
      <c r="C22" s="23" t="s">
        <v>74</v>
      </c>
      <c r="D22" s="24" t="s">
        <v>33</v>
      </c>
      <c r="E22" s="22">
        <v>68195.2</v>
      </c>
      <c r="F22" s="22">
        <v>14410</v>
      </c>
      <c r="G22" s="22">
        <f t="shared" si="0"/>
        <v>21.13051945004927</v>
      </c>
      <c r="H22" s="22">
        <v>14410</v>
      </c>
      <c r="I22" s="23" t="s">
        <v>73</v>
      </c>
      <c r="J22" s="22">
        <v>100</v>
      </c>
      <c r="K22" s="22">
        <v>100</v>
      </c>
      <c r="L22" s="22">
        <v>100</v>
      </c>
      <c r="M22" s="22">
        <v>100</v>
      </c>
      <c r="N22" s="22">
        <f t="shared" si="1"/>
        <v>100</v>
      </c>
      <c r="O22" s="22">
        <v>100</v>
      </c>
    </row>
    <row r="23" spans="1:15" s="15" customFormat="1" ht="70.5" customHeight="1">
      <c r="A23" s="14"/>
      <c r="B23" s="22" t="s">
        <v>51</v>
      </c>
      <c r="C23" s="23" t="s">
        <v>49</v>
      </c>
      <c r="D23" s="24" t="s">
        <v>33</v>
      </c>
      <c r="E23" s="22">
        <v>3245.1038400000034</v>
      </c>
      <c r="F23" s="22">
        <v>798.244512</v>
      </c>
      <c r="G23" s="22">
        <f t="shared" si="0"/>
        <v>24.59842739577785</v>
      </c>
      <c r="H23" s="22">
        <v>540.5679119999999</v>
      </c>
      <c r="I23" s="23" t="s">
        <v>89</v>
      </c>
      <c r="J23" s="22">
        <v>99</v>
      </c>
      <c r="K23" s="22">
        <v>99</v>
      </c>
      <c r="L23" s="22">
        <v>99</v>
      </c>
      <c r="M23" s="22">
        <v>98.2</v>
      </c>
      <c r="N23" s="22">
        <f t="shared" si="1"/>
        <v>99.1919191919192</v>
      </c>
      <c r="O23" s="22">
        <v>99</v>
      </c>
    </row>
    <row r="24" spans="1:15" s="15" customFormat="1" ht="81.75" customHeight="1">
      <c r="A24" s="14"/>
      <c r="B24" s="22" t="s">
        <v>81</v>
      </c>
      <c r="C24" s="23" t="s">
        <v>52</v>
      </c>
      <c r="D24" s="24" t="s">
        <v>33</v>
      </c>
      <c r="E24" s="22">
        <v>3245.1038400000034</v>
      </c>
      <c r="F24" s="22">
        <v>798.244512</v>
      </c>
      <c r="G24" s="22">
        <f t="shared" si="0"/>
        <v>24.59842739577785</v>
      </c>
      <c r="H24" s="22">
        <v>540.5679119999999</v>
      </c>
      <c r="I24" s="23" t="s">
        <v>92</v>
      </c>
      <c r="J24" s="22">
        <v>99.5</v>
      </c>
      <c r="K24" s="22">
        <v>99.5</v>
      </c>
      <c r="L24" s="22">
        <v>99.5</v>
      </c>
      <c r="M24" s="22">
        <v>99.1</v>
      </c>
      <c r="N24" s="22">
        <f t="shared" si="1"/>
        <v>99.59798994974874</v>
      </c>
      <c r="O24" s="22">
        <v>99.5</v>
      </c>
    </row>
    <row r="25" spans="1:15" s="15" customFormat="1" ht="86.25" customHeight="1">
      <c r="A25" s="14"/>
      <c r="B25" s="22" t="s">
        <v>82</v>
      </c>
      <c r="C25" s="23" t="s">
        <v>53</v>
      </c>
      <c r="D25" s="24" t="s">
        <v>33</v>
      </c>
      <c r="E25" s="22">
        <v>5192.166144000005</v>
      </c>
      <c r="F25" s="22">
        <v>1277.1912192</v>
      </c>
      <c r="G25" s="22">
        <f t="shared" si="0"/>
        <v>24.598427395777858</v>
      </c>
      <c r="H25" s="22">
        <v>864.9086591999999</v>
      </c>
      <c r="I25" s="23" t="s">
        <v>68</v>
      </c>
      <c r="J25" s="22">
        <v>100</v>
      </c>
      <c r="K25" s="22">
        <v>100</v>
      </c>
      <c r="L25" s="22">
        <v>100</v>
      </c>
      <c r="M25" s="22">
        <v>100</v>
      </c>
      <c r="N25" s="22">
        <f t="shared" si="1"/>
        <v>100</v>
      </c>
      <c r="O25" s="22">
        <v>100</v>
      </c>
    </row>
    <row r="26" spans="1:15" s="15" customFormat="1" ht="101.25" customHeight="1">
      <c r="A26" s="14"/>
      <c r="B26" s="22" t="s">
        <v>83</v>
      </c>
      <c r="C26" s="23" t="s">
        <v>75</v>
      </c>
      <c r="D26" s="24" t="s">
        <v>33</v>
      </c>
      <c r="E26" s="22">
        <v>41406.3</v>
      </c>
      <c r="F26" s="22">
        <v>3527.82</v>
      </c>
      <c r="G26" s="22">
        <f t="shared" si="0"/>
        <v>8.520007824896211</v>
      </c>
      <c r="H26" s="22">
        <v>3527.82</v>
      </c>
      <c r="I26" s="23" t="s">
        <v>76</v>
      </c>
      <c r="J26" s="22">
        <v>100</v>
      </c>
      <c r="K26" s="22">
        <v>100</v>
      </c>
      <c r="L26" s="22">
        <v>100</v>
      </c>
      <c r="M26" s="22">
        <v>100</v>
      </c>
      <c r="N26" s="22">
        <f t="shared" si="1"/>
        <v>100</v>
      </c>
      <c r="O26" s="22">
        <v>100</v>
      </c>
    </row>
    <row r="27" spans="1:15" s="15" customFormat="1" ht="17.25" customHeight="1">
      <c r="A27" s="14"/>
      <c r="B27" s="26">
        <v>4</v>
      </c>
      <c r="C27" s="43" t="s">
        <v>54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s="15" customFormat="1" ht="55.5" customHeight="1">
      <c r="A28" s="14"/>
      <c r="B28" s="22" t="s">
        <v>55</v>
      </c>
      <c r="C28" s="28" t="s">
        <v>56</v>
      </c>
      <c r="D28" s="24" t="s">
        <v>33</v>
      </c>
      <c r="E28" s="22">
        <v>916.6960000000009</v>
      </c>
      <c r="F28" s="22">
        <v>225.4928</v>
      </c>
      <c r="G28" s="22">
        <f t="shared" si="0"/>
        <v>24.59842739577785</v>
      </c>
      <c r="H28" s="22">
        <v>152.7028</v>
      </c>
      <c r="I28" s="28" t="s">
        <v>63</v>
      </c>
      <c r="J28" s="22">
        <v>100</v>
      </c>
      <c r="K28" s="22">
        <v>100</v>
      </c>
      <c r="L28" s="22">
        <v>100</v>
      </c>
      <c r="M28" s="22">
        <v>100</v>
      </c>
      <c r="N28" s="22">
        <f t="shared" si="1"/>
        <v>100</v>
      </c>
      <c r="O28" s="22" t="s">
        <v>57</v>
      </c>
    </row>
    <row r="29" spans="1:15" s="15" customFormat="1" ht="45.75" customHeight="1">
      <c r="A29" s="14"/>
      <c r="B29" s="22" t="s">
        <v>79</v>
      </c>
      <c r="C29" s="28" t="s">
        <v>84</v>
      </c>
      <c r="D29" s="24" t="s">
        <v>33</v>
      </c>
      <c r="E29" s="22">
        <v>519000</v>
      </c>
      <c r="F29" s="22">
        <v>0</v>
      </c>
      <c r="G29" s="22">
        <f t="shared" si="0"/>
        <v>0</v>
      </c>
      <c r="H29" s="22">
        <v>0</v>
      </c>
      <c r="I29" s="28" t="s">
        <v>85</v>
      </c>
      <c r="J29" s="22">
        <v>100</v>
      </c>
      <c r="K29" s="22">
        <v>100</v>
      </c>
      <c r="L29" s="22">
        <v>100</v>
      </c>
      <c r="M29" s="22">
        <v>100</v>
      </c>
      <c r="N29" s="22">
        <f t="shared" si="1"/>
        <v>100</v>
      </c>
      <c r="O29" s="22">
        <v>100</v>
      </c>
    </row>
    <row r="30" spans="1:16" s="15" customFormat="1" ht="53.25" customHeight="1">
      <c r="A30" s="14"/>
      <c r="B30" s="4" t="s">
        <v>80</v>
      </c>
      <c r="C30" s="28" t="s">
        <v>90</v>
      </c>
      <c r="D30" s="24" t="s">
        <v>33</v>
      </c>
      <c r="E30" s="22">
        <v>0</v>
      </c>
      <c r="F30" s="22">
        <v>0</v>
      </c>
      <c r="G30" s="22" t="s">
        <v>88</v>
      </c>
      <c r="H30" s="22">
        <v>0</v>
      </c>
      <c r="I30" s="28" t="s">
        <v>91</v>
      </c>
      <c r="J30" s="22">
        <v>100</v>
      </c>
      <c r="K30" s="22">
        <v>100</v>
      </c>
      <c r="L30" s="22">
        <v>100</v>
      </c>
      <c r="M30" s="22">
        <v>100</v>
      </c>
      <c r="N30" s="22">
        <f t="shared" si="1"/>
        <v>100</v>
      </c>
      <c r="O30" s="22">
        <v>100</v>
      </c>
      <c r="P30" s="30"/>
    </row>
    <row r="31" spans="1:16" s="15" customFormat="1" ht="59.25" customHeight="1">
      <c r="A31" s="14"/>
      <c r="B31" s="4" t="s">
        <v>94</v>
      </c>
      <c r="C31" s="28" t="s">
        <v>77</v>
      </c>
      <c r="D31" s="24" t="s">
        <v>33</v>
      </c>
      <c r="E31" s="22">
        <v>0</v>
      </c>
      <c r="F31" s="22">
        <v>20484</v>
      </c>
      <c r="G31" s="22" t="s">
        <v>88</v>
      </c>
      <c r="H31" s="22">
        <v>18048</v>
      </c>
      <c r="I31" s="28" t="s">
        <v>78</v>
      </c>
      <c r="J31" s="22">
        <v>100</v>
      </c>
      <c r="K31" s="22">
        <v>100</v>
      </c>
      <c r="L31" s="22">
        <v>100</v>
      </c>
      <c r="M31" s="22">
        <v>100</v>
      </c>
      <c r="N31" s="22">
        <f t="shared" si="1"/>
        <v>100</v>
      </c>
      <c r="O31" s="22">
        <v>100</v>
      </c>
      <c r="P31" s="30"/>
    </row>
    <row r="32" spans="1:15" s="15" customFormat="1" ht="14.25">
      <c r="A32" s="14"/>
      <c r="B32" s="25" t="s">
        <v>59</v>
      </c>
      <c r="C32" s="40" t="s">
        <v>58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5" s="15" customFormat="1" ht="53.25" customHeight="1">
      <c r="A33" s="14"/>
      <c r="B33" s="22" t="s">
        <v>60</v>
      </c>
      <c r="C33" s="23" t="s">
        <v>61</v>
      </c>
      <c r="D33" s="24" t="s">
        <v>33</v>
      </c>
      <c r="E33" s="22">
        <v>2933.4272000000033</v>
      </c>
      <c r="F33" s="22">
        <v>721.57696</v>
      </c>
      <c r="G33" s="22">
        <f t="shared" si="0"/>
        <v>24.59842739577785</v>
      </c>
      <c r="H33" s="22">
        <v>488.64896</v>
      </c>
      <c r="I33" s="23" t="s">
        <v>62</v>
      </c>
      <c r="J33" s="22">
        <v>72</v>
      </c>
      <c r="K33" s="22">
        <v>73.1</v>
      </c>
      <c r="L33" s="22">
        <v>71</v>
      </c>
      <c r="M33" s="22">
        <v>68</v>
      </c>
      <c r="N33" s="22">
        <f t="shared" si="1"/>
        <v>95.77464788732395</v>
      </c>
      <c r="O33" s="22">
        <v>71</v>
      </c>
    </row>
    <row r="34" spans="1:15" ht="31.5" customHeight="1">
      <c r="A34" s="1"/>
      <c r="B34" s="43" t="s">
        <v>69</v>
      </c>
      <c r="C34" s="43"/>
      <c r="D34" s="43"/>
      <c r="E34" s="25">
        <f>E14+E16+E17+E19+E20+E21+E22+E23+E24+E25+E26+E28+E29+E30+E33</f>
        <v>726390.8</v>
      </c>
      <c r="F34" s="25">
        <f>F14+F16+F17+F19+F20+F21+F22+F23+F24+F25+F26+F28+F29+F30+F31+F33</f>
        <v>63699.99999999999</v>
      </c>
      <c r="G34" s="25">
        <f t="shared" si="0"/>
        <v>8.76938419374254</v>
      </c>
      <c r="H34" s="25">
        <f>H14+H16+H17+H19+H20+H21+H22+H23+H24+H25+H26+H28+H29+H30+H31+H33</f>
        <v>52484.99999999999</v>
      </c>
      <c r="I34" s="27"/>
      <c r="J34" s="29"/>
      <c r="K34" s="29"/>
      <c r="L34" s="29"/>
      <c r="M34" s="29"/>
      <c r="N34" s="29">
        <f>IF(L34,M34/L34,"")</f>
      </c>
      <c r="O34" s="29"/>
    </row>
    <row r="35" spans="2:15" ht="46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3:8" ht="28.5" customHeight="1">
      <c r="C36" s="8"/>
      <c r="D36" s="8"/>
      <c r="F36" s="16"/>
      <c r="G36" s="16"/>
      <c r="H36" s="16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E5:H5"/>
    <mergeCell ref="E9:E11"/>
    <mergeCell ref="G9:G11"/>
    <mergeCell ref="B35:O35"/>
    <mergeCell ref="C13:O13"/>
    <mergeCell ref="C15:O15"/>
    <mergeCell ref="C18:O18"/>
    <mergeCell ref="C27:O27"/>
    <mergeCell ref="C32:O32"/>
    <mergeCell ref="B34:D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2018-05-03T11:53:19Z</dcterms:modified>
  <cp:category/>
  <cp:version/>
  <cp:contentType/>
  <cp:contentStatus/>
</cp:coreProperties>
</file>